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0FFEF4FD-E3DB-46BA-AC53-19347FA79B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ЮК" sheetId="2" r:id="rId1"/>
  </sheets>
  <definedNames>
    <definedName name="_xlnm._FilterDatabase" localSheetId="0" hidden="1">ЮК!$A$5:$AB$5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7" i="2" l="1"/>
  <c r="AA13" i="2"/>
  <c r="AA11" i="2"/>
  <c r="AA6" i="2"/>
  <c r="V21" i="2" l="1"/>
  <c r="U21" i="2"/>
  <c r="S21" i="2"/>
  <c r="R21" i="2"/>
  <c r="P21" i="2"/>
  <c r="O21" i="2"/>
  <c r="M21" i="2"/>
  <c r="M24" i="2" s="1"/>
  <c r="L21" i="2"/>
  <c r="J21" i="2"/>
  <c r="J24" i="2" s="1"/>
  <c r="I21" i="2"/>
  <c r="G21" i="2"/>
  <c r="F21" i="2"/>
  <c r="D21" i="2"/>
  <c r="C21" i="2"/>
  <c r="AA16" i="2" l="1"/>
  <c r="AA15" i="2"/>
  <c r="P24" i="2"/>
  <c r="AA12" i="2"/>
  <c r="T10" i="2"/>
  <c r="AA10" i="2" s="1"/>
  <c r="AA9" i="2"/>
  <c r="AA8" i="2"/>
  <c r="V24" i="2"/>
  <c r="S24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W7" i="2"/>
  <c r="W8" i="2"/>
  <c r="W9" i="2"/>
  <c r="W10" i="2"/>
  <c r="W11" i="2"/>
  <c r="W12" i="2"/>
  <c r="W13" i="2"/>
  <c r="W14" i="2"/>
  <c r="AA14" i="2" s="1"/>
  <c r="W15" i="2"/>
  <c r="W16" i="2"/>
  <c r="W17" i="2"/>
  <c r="W18" i="2"/>
  <c r="W19" i="2"/>
  <c r="W20" i="2"/>
  <c r="T7" i="2"/>
  <c r="AA7" i="2" s="1"/>
  <c r="T8" i="2"/>
  <c r="T9" i="2"/>
  <c r="T11" i="2"/>
  <c r="T12" i="2"/>
  <c r="T13" i="2"/>
  <c r="T14" i="2"/>
  <c r="T15" i="2"/>
  <c r="T16" i="2"/>
  <c r="T17" i="2"/>
  <c r="T18" i="2"/>
  <c r="T19" i="2"/>
  <c r="T20" i="2"/>
  <c r="Q11" i="2"/>
  <c r="Q13" i="2"/>
  <c r="Q14" i="2"/>
  <c r="Q15" i="2"/>
  <c r="Q16" i="2"/>
  <c r="Q18" i="2"/>
  <c r="N11" i="2"/>
  <c r="N13" i="2"/>
  <c r="N14" i="2"/>
  <c r="N15" i="2"/>
  <c r="N16" i="2"/>
  <c r="N18" i="2"/>
  <c r="K11" i="2"/>
  <c r="K13" i="2"/>
  <c r="K14" i="2"/>
  <c r="K15" i="2"/>
  <c r="K16" i="2"/>
  <c r="K17" i="2"/>
  <c r="K18" i="2"/>
  <c r="H11" i="2"/>
  <c r="H13" i="2"/>
  <c r="H14" i="2"/>
  <c r="H15" i="2"/>
  <c r="H16" i="2"/>
  <c r="H17" i="2"/>
  <c r="H18" i="2"/>
  <c r="E11" i="2"/>
  <c r="E13" i="2"/>
  <c r="E14" i="2"/>
  <c r="E15" i="2"/>
  <c r="E16" i="2"/>
  <c r="E18" i="2"/>
  <c r="Z6" i="2"/>
  <c r="W6" i="2"/>
  <c r="T6" i="2"/>
  <c r="Q6" i="2"/>
  <c r="N6" i="2"/>
  <c r="K6" i="2"/>
  <c r="H6" i="2"/>
  <c r="E6" i="2"/>
  <c r="G24" i="2"/>
  <c r="D24" i="2"/>
  <c r="AA18" i="2" l="1"/>
  <c r="AA19" i="2"/>
  <c r="AA20" i="2"/>
  <c r="AA24" i="2"/>
  <c r="Q21" i="2"/>
  <c r="W21" i="2"/>
  <c r="T21" i="2"/>
  <c r="K21" i="2"/>
  <c r="E21" i="2"/>
  <c r="N21" i="2"/>
  <c r="H21" i="2"/>
  <c r="AA21" i="2" l="1"/>
</calcChain>
</file>

<file path=xl/sharedStrings.xml><?xml version="1.0" encoding="utf-8"?>
<sst xmlns="http://schemas.openxmlformats.org/spreadsheetml/2006/main" count="80" uniqueCount="52">
  <si>
    <t xml:space="preserve">Р1 </t>
  </si>
  <si>
    <t>Наименование показателя</t>
  </si>
  <si>
    <t>Р2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</si>
  <si>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</si>
  <si>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</si>
  <si>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</si>
  <si>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</si>
  <si>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</si>
  <si>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</si>
  <si>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</si>
  <si>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</si>
  <si>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</si>
  <si>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</si>
  <si>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</si>
  <si>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Р15</t>
  </si>
  <si>
    <t>Иски о возмещении ущерба (в денежном выражении)</t>
  </si>
  <si>
    <t>Пока-затель</t>
  </si>
  <si>
    <t>фактическое значение     (Еi)</t>
  </si>
  <si>
    <t>максимальная оценка (Е max)</t>
  </si>
  <si>
    <t>значение оценки  качества (Ri)</t>
  </si>
  <si>
    <t>Средняя по показателю</t>
  </si>
  <si>
    <t>Сумма RI</t>
  </si>
  <si>
    <t>Количество показателей для оценки</t>
  </si>
  <si>
    <t>Среднее значение оценки качества финансового менеджмента ГРБС</t>
  </si>
  <si>
    <t>Степень качества финансового менедмента</t>
  </si>
  <si>
    <t>надлежащее качество</t>
  </si>
  <si>
    <t>высокое качество</t>
  </si>
  <si>
    <t>Наименование ГРБС</t>
  </si>
  <si>
    <t>Полнота расходования средств, предусмотренных ГРБС</t>
  </si>
  <si>
    <t>901 "Собрание Южно-Курильского городского округа"</t>
  </si>
  <si>
    <t>902 "Администрация Южно-Курильского городского округа"</t>
  </si>
  <si>
    <t>904 "Департамент финансов  администрации МО Южно-Курильский ГО"</t>
  </si>
  <si>
    <t>905 "Департамент  по управлению муниципальной  собственностью МО Южно-Курильский ГО"</t>
  </si>
  <si>
    <t>910 "Контрольно-счетная палата МО Южно-Курильский ГО"</t>
  </si>
  <si>
    <t>912 "Отдел образования МО Южно-Курильский ГО"</t>
  </si>
  <si>
    <t>Своевременность представления реестра расходных обязательств МО «Южно-Курильский городской округ»</t>
  </si>
  <si>
    <t>Доля муниципальных учреждений, выполнивших муниципальное задание на 100%</t>
  </si>
  <si>
    <t>Доля муниципальных учреждений, подведомственных ГРБС, разместивших муниципальные задания на текущий финансовый год и плановый период на официальном сайте в сети Интернет www.bus.gov.ru</t>
  </si>
  <si>
    <t>Доля муниципальных учреждений, подведомственных ГРБС, разместивших информацию о плане финансово - хозяйственной деятельности на официальном сайте в сети Интернет www.bus.gov.ru</t>
  </si>
  <si>
    <t>Доля муниципальных учреждений, для которых установлены качественно измеримые финансовые санкции (штрафы, изъятия) за нарушение условий выполнения муниципальных заданий</t>
  </si>
  <si>
    <t>Эффективность управления кредиторской задолженностью</t>
  </si>
  <si>
    <t>Наличие остатков по субсидиям, перечисленным на финансовое обеспечение выполнения муниципального задания муниципальными бюджетными учреждениями</t>
  </si>
  <si>
    <t>Соблюдение сроков предоставления и качества формирования бюджетной отчетности ГРБС об исполнении  бюджета МО "Южно-Курильский городской округ"</t>
  </si>
  <si>
    <t>Р14</t>
  </si>
  <si>
    <t>Количество проведенных ГРБС аудиторских проверок в рамках осуществления внутреннего финансового аудита</t>
  </si>
  <si>
    <t>Наличие у ГРБС годового плана аудиторских проверок, утвержденного руководителем ГРБС в целях осуществления внутреннего финансового аудита</t>
  </si>
  <si>
    <t>Качество планирования расходов: количество изменений сводной бюджетной росписи расходов бюджета, связанных с перемещением бюджетных средств</t>
  </si>
  <si>
    <t>Доля неиспользованных ГРБС межбюджетных трансфертов, имеющих целевое назначение</t>
  </si>
  <si>
    <t>Шикотан</t>
  </si>
  <si>
    <t>913 "Отдел культуры, спорта, и туризма МО  Южно-Курильский ГО"</t>
  </si>
  <si>
    <t>Качество формирования прогноза кассовых выплат в рамках составления и ведения кассового плана исполнения бюджета МО "Южно-Курильский городской округ"</t>
  </si>
  <si>
    <t>Сводная оценка рейтинга финансового менеджмента, осуществляемого главными распорядителями средств  бюджета муниципального образования "Южно-Курильский городской округ"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</si>
</sst>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4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vertical="top" wrapText="1"/>
    </xf>
    <xf numFmtId="164" fontId="6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32"/>
  <sheetViews>
    <sheetView tabSelected="1" zoomScaleNormal="10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AA18" sqref="AA18"/>
    </sheetView>
  </sheetViews>
  <sheetFormatPr defaultRowHeight="15" x14ac:dyDescent="0.25"/>
  <cols>
    <col min="1" max="1" width="7.140625" style="6" customWidth="1"/>
    <col min="2" max="2" width="48.140625" style="6" customWidth="1"/>
    <col min="3" max="3" width="10" style="6" customWidth="1"/>
    <col min="4" max="4" width="9.28515625" style="6" customWidth="1"/>
    <col min="5" max="23" width="9.140625" style="6"/>
    <col min="24" max="26" width="0" style="6" hidden="1" customWidth="1"/>
    <col min="27" max="27" width="11.5703125" style="6" bestFit="1" customWidth="1"/>
    <col min="28" max="16384" width="9.140625" style="6"/>
  </cols>
  <sheetData>
    <row r="1" spans="1:28" x14ac:dyDescent="0.25">
      <c r="A1" s="4"/>
    </row>
    <row r="2" spans="1:28" x14ac:dyDescent="0.25">
      <c r="A2" s="46" t="s">
        <v>51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7"/>
    </row>
    <row r="3" spans="1:28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45" x14ac:dyDescent="0.25">
      <c r="A4" s="47" t="s">
        <v>16</v>
      </c>
      <c r="B4" s="9" t="s">
        <v>27</v>
      </c>
      <c r="C4" s="43" t="s">
        <v>29</v>
      </c>
      <c r="D4" s="45"/>
      <c r="E4" s="44"/>
      <c r="F4" s="43" t="s">
        <v>30</v>
      </c>
      <c r="G4" s="45"/>
      <c r="H4" s="44"/>
      <c r="I4" s="43" t="s">
        <v>31</v>
      </c>
      <c r="J4" s="45"/>
      <c r="K4" s="44"/>
      <c r="L4" s="43" t="s">
        <v>32</v>
      </c>
      <c r="M4" s="45"/>
      <c r="N4" s="44"/>
      <c r="O4" s="43" t="s">
        <v>33</v>
      </c>
      <c r="P4" s="45"/>
      <c r="Q4" s="44"/>
      <c r="R4" s="43" t="s">
        <v>34</v>
      </c>
      <c r="S4" s="45"/>
      <c r="T4" s="44"/>
      <c r="U4" s="43" t="s">
        <v>49</v>
      </c>
      <c r="V4" s="45"/>
      <c r="W4" s="44"/>
      <c r="X4" s="43" t="s">
        <v>48</v>
      </c>
      <c r="Y4" s="45"/>
      <c r="Z4" s="44"/>
      <c r="AA4" s="10" t="s">
        <v>20</v>
      </c>
      <c r="AB4" s="11"/>
    </row>
    <row r="5" spans="1:28" ht="48" x14ac:dyDescent="0.25">
      <c r="A5" s="48"/>
      <c r="B5" s="9" t="s">
        <v>1</v>
      </c>
      <c r="C5" s="12" t="s">
        <v>18</v>
      </c>
      <c r="D5" s="12" t="s">
        <v>17</v>
      </c>
      <c r="E5" s="12" t="s">
        <v>19</v>
      </c>
      <c r="F5" s="12" t="s">
        <v>18</v>
      </c>
      <c r="G5" s="12" t="s">
        <v>17</v>
      </c>
      <c r="H5" s="12" t="s">
        <v>19</v>
      </c>
      <c r="I5" s="12" t="s">
        <v>18</v>
      </c>
      <c r="J5" s="12" t="s">
        <v>17</v>
      </c>
      <c r="K5" s="12" t="s">
        <v>19</v>
      </c>
      <c r="L5" s="12" t="s">
        <v>18</v>
      </c>
      <c r="M5" s="12" t="s">
        <v>17</v>
      </c>
      <c r="N5" s="12" t="s">
        <v>19</v>
      </c>
      <c r="O5" s="12" t="s">
        <v>18</v>
      </c>
      <c r="P5" s="12" t="s">
        <v>17</v>
      </c>
      <c r="Q5" s="12" t="s">
        <v>19</v>
      </c>
      <c r="R5" s="12" t="s">
        <v>18</v>
      </c>
      <c r="S5" s="12" t="s">
        <v>17</v>
      </c>
      <c r="T5" s="12" t="s">
        <v>19</v>
      </c>
      <c r="U5" s="12" t="s">
        <v>18</v>
      </c>
      <c r="V5" s="12" t="s">
        <v>17</v>
      </c>
      <c r="W5" s="12" t="s">
        <v>19</v>
      </c>
      <c r="X5" s="12" t="s">
        <v>18</v>
      </c>
      <c r="Y5" s="12" t="s">
        <v>17</v>
      </c>
      <c r="Z5" s="12" t="s">
        <v>19</v>
      </c>
      <c r="AA5" s="10"/>
      <c r="AB5" s="11"/>
    </row>
    <row r="6" spans="1:28" ht="48" customHeight="1" x14ac:dyDescent="0.25">
      <c r="A6" s="39" t="s">
        <v>0</v>
      </c>
      <c r="B6" s="1" t="s">
        <v>35</v>
      </c>
      <c r="C6" s="13">
        <v>5</v>
      </c>
      <c r="D6" s="13">
        <v>0</v>
      </c>
      <c r="E6" s="14">
        <f>D6/C6*5</f>
        <v>0</v>
      </c>
      <c r="F6" s="13">
        <v>5</v>
      </c>
      <c r="G6" s="13">
        <v>0</v>
      </c>
      <c r="H6" s="14">
        <f>G6/F6*5</f>
        <v>0</v>
      </c>
      <c r="I6" s="13">
        <v>5</v>
      </c>
      <c r="J6" s="13">
        <v>5</v>
      </c>
      <c r="K6" s="14">
        <f>J6/I6*5</f>
        <v>5</v>
      </c>
      <c r="L6" s="13">
        <v>5</v>
      </c>
      <c r="M6" s="13">
        <v>0</v>
      </c>
      <c r="N6" s="14">
        <f>M6/L6*5</f>
        <v>0</v>
      </c>
      <c r="O6" s="13">
        <v>5</v>
      </c>
      <c r="P6" s="14">
        <v>0</v>
      </c>
      <c r="Q6" s="14">
        <f>P6/O6*5</f>
        <v>0</v>
      </c>
      <c r="R6" s="13">
        <v>5</v>
      </c>
      <c r="S6" s="14">
        <v>0</v>
      </c>
      <c r="T6" s="14">
        <f>S6/R6*5</f>
        <v>0</v>
      </c>
      <c r="U6" s="13">
        <v>5</v>
      </c>
      <c r="V6" s="14">
        <v>0</v>
      </c>
      <c r="W6" s="14">
        <f>V6/U6*5</f>
        <v>0</v>
      </c>
      <c r="X6" s="13">
        <v>5</v>
      </c>
      <c r="Y6" s="14"/>
      <c r="Z6" s="14">
        <f>Y6/X6*5</f>
        <v>0</v>
      </c>
      <c r="AA6" s="37">
        <f>(E6+H6+K6+N6+Q6+T6+W6)/7</f>
        <v>0.7142857142857143</v>
      </c>
      <c r="AB6" s="15"/>
    </row>
    <row r="7" spans="1:28" ht="30.75" customHeight="1" x14ac:dyDescent="0.25">
      <c r="A7" s="39" t="s">
        <v>2</v>
      </c>
      <c r="B7" s="1" t="s">
        <v>36</v>
      </c>
      <c r="C7" s="13"/>
      <c r="D7" s="13"/>
      <c r="E7" s="14"/>
      <c r="F7" s="13"/>
      <c r="G7" s="13"/>
      <c r="H7" s="14"/>
      <c r="I7" s="13"/>
      <c r="J7" s="13"/>
      <c r="K7" s="14"/>
      <c r="L7" s="13"/>
      <c r="M7" s="13"/>
      <c r="N7" s="14"/>
      <c r="O7" s="13"/>
      <c r="P7" s="14"/>
      <c r="Q7" s="14"/>
      <c r="R7" s="13">
        <v>5</v>
      </c>
      <c r="S7" s="14">
        <v>3</v>
      </c>
      <c r="T7" s="14">
        <f t="shared" ref="T7:T20" si="0">S7/R7*5</f>
        <v>3</v>
      </c>
      <c r="U7" s="14">
        <v>5</v>
      </c>
      <c r="V7" s="14">
        <v>5</v>
      </c>
      <c r="W7" s="14">
        <f t="shared" ref="W7:W20" si="1">V7/U7*5</f>
        <v>5</v>
      </c>
      <c r="X7" s="14"/>
      <c r="Y7" s="14"/>
      <c r="Z7" s="14" t="e">
        <f t="shared" ref="Z7:Z20" si="2">Y7/X7*5</f>
        <v>#DIV/0!</v>
      </c>
      <c r="AA7" s="13">
        <f>(T7+W7)/2</f>
        <v>4</v>
      </c>
      <c r="AB7" s="15"/>
    </row>
    <row r="8" spans="1:28" ht="75.75" customHeight="1" x14ac:dyDescent="0.25">
      <c r="A8" s="40" t="s">
        <v>3</v>
      </c>
      <c r="B8" s="2" t="s">
        <v>37</v>
      </c>
      <c r="C8" s="13"/>
      <c r="D8" s="13"/>
      <c r="E8" s="14"/>
      <c r="F8" s="13"/>
      <c r="G8" s="13"/>
      <c r="H8" s="14"/>
      <c r="I8" s="13"/>
      <c r="J8" s="13"/>
      <c r="K8" s="14"/>
      <c r="L8" s="13"/>
      <c r="M8" s="13"/>
      <c r="N8" s="14"/>
      <c r="O8" s="14"/>
      <c r="P8" s="14"/>
      <c r="Q8" s="14"/>
      <c r="R8" s="14">
        <v>5</v>
      </c>
      <c r="S8" s="14">
        <v>5</v>
      </c>
      <c r="T8" s="14">
        <f t="shared" si="0"/>
        <v>5</v>
      </c>
      <c r="U8" s="14">
        <v>5</v>
      </c>
      <c r="V8" s="14">
        <v>5</v>
      </c>
      <c r="W8" s="14">
        <f t="shared" si="1"/>
        <v>5</v>
      </c>
      <c r="X8" s="14"/>
      <c r="Y8" s="14"/>
      <c r="Z8" s="14" t="e">
        <f t="shared" si="2"/>
        <v>#DIV/0!</v>
      </c>
      <c r="AA8" s="13">
        <f>(T8+W8)/2</f>
        <v>5</v>
      </c>
      <c r="AB8" s="15"/>
    </row>
    <row r="9" spans="1:28" ht="78" customHeight="1" x14ac:dyDescent="0.25">
      <c r="A9" s="39" t="s">
        <v>4</v>
      </c>
      <c r="B9" s="1" t="s">
        <v>38</v>
      </c>
      <c r="C9" s="16"/>
      <c r="D9" s="16"/>
      <c r="E9" s="14"/>
      <c r="F9" s="16"/>
      <c r="G9" s="16"/>
      <c r="H9" s="14"/>
      <c r="I9" s="16"/>
      <c r="J9" s="16"/>
      <c r="K9" s="14"/>
      <c r="L9" s="16"/>
      <c r="M9" s="16"/>
      <c r="N9" s="14"/>
      <c r="O9" s="17"/>
      <c r="P9" s="17"/>
      <c r="Q9" s="14"/>
      <c r="R9" s="17">
        <v>5</v>
      </c>
      <c r="S9" s="17">
        <v>5</v>
      </c>
      <c r="T9" s="14">
        <f t="shared" si="0"/>
        <v>5</v>
      </c>
      <c r="U9" s="17">
        <v>5</v>
      </c>
      <c r="V9" s="17">
        <v>5</v>
      </c>
      <c r="W9" s="14">
        <f t="shared" si="1"/>
        <v>5</v>
      </c>
      <c r="X9" s="17"/>
      <c r="Y9" s="17"/>
      <c r="Z9" s="14" t="e">
        <f t="shared" si="2"/>
        <v>#DIV/0!</v>
      </c>
      <c r="AA9" s="13">
        <f>(T9+W9)/2</f>
        <v>5</v>
      </c>
      <c r="AB9" s="15"/>
    </row>
    <row r="10" spans="1:28" ht="65.25" customHeight="1" x14ac:dyDescent="0.25">
      <c r="A10" s="39" t="s">
        <v>5</v>
      </c>
      <c r="B10" s="1" t="s">
        <v>39</v>
      </c>
      <c r="C10" s="16"/>
      <c r="D10" s="16"/>
      <c r="E10" s="14"/>
      <c r="F10" s="16"/>
      <c r="G10" s="16"/>
      <c r="H10" s="14"/>
      <c r="I10" s="16"/>
      <c r="J10" s="16"/>
      <c r="K10" s="14"/>
      <c r="L10" s="16"/>
      <c r="M10" s="16"/>
      <c r="N10" s="14"/>
      <c r="O10" s="14"/>
      <c r="P10" s="14"/>
      <c r="Q10" s="14"/>
      <c r="R10" s="14">
        <v>5</v>
      </c>
      <c r="S10" s="42">
        <v>5</v>
      </c>
      <c r="T10" s="14">
        <f t="shared" si="0"/>
        <v>5</v>
      </c>
      <c r="U10" s="14">
        <v>5</v>
      </c>
      <c r="V10" s="14">
        <v>5</v>
      </c>
      <c r="W10" s="14">
        <f t="shared" si="1"/>
        <v>5</v>
      </c>
      <c r="X10" s="14"/>
      <c r="Y10" s="14"/>
      <c r="Z10" s="14" t="e">
        <f t="shared" si="2"/>
        <v>#DIV/0!</v>
      </c>
      <c r="AA10" s="13">
        <f>(T10+W10)/2</f>
        <v>5</v>
      </c>
      <c r="AB10" s="15"/>
    </row>
    <row r="11" spans="1:28" ht="33" customHeight="1" x14ac:dyDescent="0.25">
      <c r="A11" s="39" t="s">
        <v>6</v>
      </c>
      <c r="B11" s="2" t="s">
        <v>28</v>
      </c>
      <c r="C11" s="18">
        <v>5</v>
      </c>
      <c r="D11" s="18">
        <v>3</v>
      </c>
      <c r="E11" s="14">
        <f t="shared" ref="E11:E18" si="3">D11/C11*5</f>
        <v>3</v>
      </c>
      <c r="F11" s="18">
        <v>5</v>
      </c>
      <c r="G11" s="18">
        <v>0</v>
      </c>
      <c r="H11" s="14">
        <f t="shared" ref="H11:H18" si="4">G11/F11*5</f>
        <v>0</v>
      </c>
      <c r="I11" s="18">
        <v>5</v>
      </c>
      <c r="J11" s="18">
        <v>5</v>
      </c>
      <c r="K11" s="14">
        <f t="shared" ref="K11:K18" si="5">J11/I11*5</f>
        <v>5</v>
      </c>
      <c r="L11" s="18">
        <v>5</v>
      </c>
      <c r="M11" s="18">
        <v>3</v>
      </c>
      <c r="N11" s="14">
        <f t="shared" ref="N11:N18" si="6">M11/L11*5</f>
        <v>3</v>
      </c>
      <c r="O11" s="13">
        <v>5</v>
      </c>
      <c r="P11" s="19">
        <v>5</v>
      </c>
      <c r="Q11" s="14">
        <f t="shared" ref="Q11:Q18" si="7">P11/O11*5</f>
        <v>5</v>
      </c>
      <c r="R11" s="13">
        <v>5</v>
      </c>
      <c r="S11" s="19">
        <v>5</v>
      </c>
      <c r="T11" s="14">
        <f t="shared" si="0"/>
        <v>5</v>
      </c>
      <c r="U11" s="13">
        <v>5</v>
      </c>
      <c r="V11" s="19">
        <v>5</v>
      </c>
      <c r="W11" s="14">
        <f t="shared" si="1"/>
        <v>5</v>
      </c>
      <c r="X11" s="13">
        <v>5</v>
      </c>
      <c r="Y11" s="19"/>
      <c r="Z11" s="14">
        <f t="shared" si="2"/>
        <v>0</v>
      </c>
      <c r="AA11" s="36">
        <f>(E11+H11+K11+N11+Q11+T11+W11)/7</f>
        <v>3.7142857142857144</v>
      </c>
      <c r="AB11" s="20"/>
    </row>
    <row r="12" spans="1:28" ht="62.25" customHeight="1" x14ac:dyDescent="0.25">
      <c r="A12" s="39" t="s">
        <v>7</v>
      </c>
      <c r="B12" s="1" t="s">
        <v>41</v>
      </c>
      <c r="C12" s="16"/>
      <c r="D12" s="16"/>
      <c r="E12" s="14"/>
      <c r="F12" s="16"/>
      <c r="G12" s="16"/>
      <c r="H12" s="14"/>
      <c r="I12" s="16"/>
      <c r="J12" s="16"/>
      <c r="K12" s="14"/>
      <c r="L12" s="16"/>
      <c r="M12" s="16"/>
      <c r="N12" s="14"/>
      <c r="O12" s="17"/>
      <c r="P12" s="17"/>
      <c r="Q12" s="14"/>
      <c r="R12" s="17">
        <v>5</v>
      </c>
      <c r="S12" s="17">
        <v>5</v>
      </c>
      <c r="T12" s="14">
        <f t="shared" si="0"/>
        <v>5</v>
      </c>
      <c r="U12" s="17">
        <v>5</v>
      </c>
      <c r="V12" s="17">
        <v>5</v>
      </c>
      <c r="W12" s="14">
        <f t="shared" si="1"/>
        <v>5</v>
      </c>
      <c r="X12" s="17"/>
      <c r="Y12" s="17"/>
      <c r="Z12" s="14" t="e">
        <f t="shared" si="2"/>
        <v>#DIV/0!</v>
      </c>
      <c r="AA12" s="13">
        <f>(T12+W12)/2</f>
        <v>5</v>
      </c>
      <c r="AB12" s="15"/>
    </row>
    <row r="13" spans="1:28" ht="58.5" customHeight="1" x14ac:dyDescent="0.25">
      <c r="A13" s="39" t="s">
        <v>8</v>
      </c>
      <c r="B13" s="1" t="s">
        <v>50</v>
      </c>
      <c r="C13" s="16">
        <v>5</v>
      </c>
      <c r="D13" s="16">
        <v>0</v>
      </c>
      <c r="E13" s="14">
        <f t="shared" si="3"/>
        <v>0</v>
      </c>
      <c r="F13" s="16">
        <v>5</v>
      </c>
      <c r="G13" s="16">
        <v>0</v>
      </c>
      <c r="H13" s="14">
        <f t="shared" si="4"/>
        <v>0</v>
      </c>
      <c r="I13" s="16">
        <v>5</v>
      </c>
      <c r="J13" s="16">
        <v>0</v>
      </c>
      <c r="K13" s="14">
        <f t="shared" si="5"/>
        <v>0</v>
      </c>
      <c r="L13" s="16">
        <v>5</v>
      </c>
      <c r="M13" s="16">
        <v>0</v>
      </c>
      <c r="N13" s="14">
        <f t="shared" si="6"/>
        <v>0</v>
      </c>
      <c r="O13" s="16">
        <v>5</v>
      </c>
      <c r="P13" s="17">
        <v>0</v>
      </c>
      <c r="Q13" s="14">
        <f t="shared" si="7"/>
        <v>0</v>
      </c>
      <c r="R13" s="16">
        <v>5</v>
      </c>
      <c r="S13" s="17">
        <v>0</v>
      </c>
      <c r="T13" s="14">
        <f t="shared" si="0"/>
        <v>0</v>
      </c>
      <c r="U13" s="16">
        <v>5</v>
      </c>
      <c r="V13" s="17">
        <v>0</v>
      </c>
      <c r="W13" s="14">
        <f t="shared" si="1"/>
        <v>0</v>
      </c>
      <c r="X13" s="16">
        <v>5</v>
      </c>
      <c r="Y13" s="17"/>
      <c r="Z13" s="14">
        <f t="shared" si="2"/>
        <v>0</v>
      </c>
      <c r="AA13" s="13">
        <f>(E13+H13+K13+N13+Q13+T13+W13)/7</f>
        <v>0</v>
      </c>
      <c r="AB13" s="15"/>
    </row>
    <row r="14" spans="1:28" ht="62.25" customHeight="1" x14ac:dyDescent="0.25">
      <c r="A14" s="39" t="s">
        <v>9</v>
      </c>
      <c r="B14" s="1" t="s">
        <v>42</v>
      </c>
      <c r="C14" s="16">
        <v>5</v>
      </c>
      <c r="D14" s="16">
        <v>3</v>
      </c>
      <c r="E14" s="14">
        <f t="shared" si="3"/>
        <v>3</v>
      </c>
      <c r="F14" s="16">
        <v>5</v>
      </c>
      <c r="G14" s="16">
        <v>0</v>
      </c>
      <c r="H14" s="14">
        <f t="shared" si="4"/>
        <v>0</v>
      </c>
      <c r="I14" s="16">
        <v>5</v>
      </c>
      <c r="J14" s="16">
        <v>5</v>
      </c>
      <c r="K14" s="14">
        <f t="shared" si="5"/>
        <v>5</v>
      </c>
      <c r="L14" s="16">
        <v>5</v>
      </c>
      <c r="M14" s="16">
        <v>3</v>
      </c>
      <c r="N14" s="14">
        <f t="shared" si="6"/>
        <v>3</v>
      </c>
      <c r="O14" s="16">
        <v>5</v>
      </c>
      <c r="P14" s="16">
        <v>3</v>
      </c>
      <c r="Q14" s="14">
        <f t="shared" si="7"/>
        <v>3</v>
      </c>
      <c r="R14" s="16">
        <v>5</v>
      </c>
      <c r="S14" s="16">
        <v>5</v>
      </c>
      <c r="T14" s="14">
        <f t="shared" si="0"/>
        <v>5</v>
      </c>
      <c r="U14" s="16">
        <v>5</v>
      </c>
      <c r="V14" s="38">
        <v>0</v>
      </c>
      <c r="W14" s="14">
        <f t="shared" si="1"/>
        <v>0</v>
      </c>
      <c r="X14" s="16">
        <v>5</v>
      </c>
      <c r="Y14" s="16"/>
      <c r="Z14" s="14">
        <f t="shared" si="2"/>
        <v>0</v>
      </c>
      <c r="AA14" s="37">
        <f>(E14+H14+K14+N14+Q14+T14+W14+Z14)/7</f>
        <v>2.7142857142857144</v>
      </c>
      <c r="AB14" s="15"/>
    </row>
    <row r="15" spans="1:28" ht="29.25" customHeight="1" x14ac:dyDescent="0.25">
      <c r="A15" s="39" t="s">
        <v>10</v>
      </c>
      <c r="B15" s="2" t="s">
        <v>40</v>
      </c>
      <c r="C15" s="16">
        <v>5</v>
      </c>
      <c r="D15" s="16">
        <v>5</v>
      </c>
      <c r="E15" s="14">
        <f t="shared" si="3"/>
        <v>5</v>
      </c>
      <c r="F15" s="16">
        <v>5</v>
      </c>
      <c r="G15" s="16">
        <v>5</v>
      </c>
      <c r="H15" s="14">
        <f t="shared" si="4"/>
        <v>5</v>
      </c>
      <c r="I15" s="16">
        <v>5</v>
      </c>
      <c r="J15" s="16">
        <v>5</v>
      </c>
      <c r="K15" s="14">
        <f t="shared" si="5"/>
        <v>5</v>
      </c>
      <c r="L15" s="16">
        <v>5</v>
      </c>
      <c r="M15" s="16">
        <v>5</v>
      </c>
      <c r="N15" s="14">
        <f t="shared" si="6"/>
        <v>5</v>
      </c>
      <c r="O15" s="16">
        <v>5</v>
      </c>
      <c r="P15" s="16">
        <v>5</v>
      </c>
      <c r="Q15" s="14">
        <f t="shared" si="7"/>
        <v>5</v>
      </c>
      <c r="R15" s="16">
        <v>5</v>
      </c>
      <c r="S15" s="16">
        <v>5</v>
      </c>
      <c r="T15" s="42">
        <f t="shared" si="0"/>
        <v>5</v>
      </c>
      <c r="U15" s="16">
        <v>5</v>
      </c>
      <c r="V15" s="16">
        <v>5</v>
      </c>
      <c r="W15" s="14">
        <f t="shared" si="1"/>
        <v>5</v>
      </c>
      <c r="X15" s="16">
        <v>5</v>
      </c>
      <c r="Y15" s="16"/>
      <c r="Z15" s="14">
        <f t="shared" si="2"/>
        <v>0</v>
      </c>
      <c r="AA15" s="13">
        <f>(E15+H15+K15+N15+Q15+T15+W15)/7</f>
        <v>5</v>
      </c>
      <c r="AB15" s="15"/>
    </row>
    <row r="16" spans="1:28" ht="28.5" customHeight="1" x14ac:dyDescent="0.25">
      <c r="A16" s="41" t="s">
        <v>11</v>
      </c>
      <c r="B16" s="1" t="s">
        <v>15</v>
      </c>
      <c r="C16" s="16">
        <v>5</v>
      </c>
      <c r="D16" s="16">
        <v>5</v>
      </c>
      <c r="E16" s="14">
        <f t="shared" si="3"/>
        <v>5</v>
      </c>
      <c r="F16" s="16">
        <v>5</v>
      </c>
      <c r="G16" s="16">
        <v>5</v>
      </c>
      <c r="H16" s="14">
        <f t="shared" si="4"/>
        <v>5</v>
      </c>
      <c r="I16" s="16">
        <v>5</v>
      </c>
      <c r="J16" s="16">
        <v>5</v>
      </c>
      <c r="K16" s="14">
        <f t="shared" si="5"/>
        <v>5</v>
      </c>
      <c r="L16" s="16">
        <v>5</v>
      </c>
      <c r="M16" s="16">
        <v>5</v>
      </c>
      <c r="N16" s="14">
        <f t="shared" si="6"/>
        <v>5</v>
      </c>
      <c r="O16" s="16">
        <v>5</v>
      </c>
      <c r="P16" s="16">
        <v>5</v>
      </c>
      <c r="Q16" s="14">
        <f t="shared" si="7"/>
        <v>5</v>
      </c>
      <c r="R16" s="16">
        <v>5</v>
      </c>
      <c r="S16" s="16">
        <v>5</v>
      </c>
      <c r="T16" s="14">
        <f t="shared" si="0"/>
        <v>5</v>
      </c>
      <c r="U16" s="16">
        <v>5</v>
      </c>
      <c r="V16" s="16">
        <v>5</v>
      </c>
      <c r="W16" s="14">
        <f t="shared" si="1"/>
        <v>5</v>
      </c>
      <c r="X16" s="16">
        <v>5</v>
      </c>
      <c r="Y16" s="16"/>
      <c r="Z16" s="14">
        <f t="shared" si="2"/>
        <v>0</v>
      </c>
      <c r="AA16" s="13">
        <f>(E16+H16+K16+N16+Q16+T16+W16)/7</f>
        <v>5</v>
      </c>
      <c r="AB16" s="15"/>
    </row>
    <row r="17" spans="1:28" ht="33.75" customHeight="1" x14ac:dyDescent="0.25">
      <c r="A17" s="41" t="s">
        <v>12</v>
      </c>
      <c r="B17" s="3" t="s">
        <v>47</v>
      </c>
      <c r="C17" s="38"/>
      <c r="D17" s="16"/>
      <c r="E17" s="14"/>
      <c r="F17" s="16">
        <v>5</v>
      </c>
      <c r="G17" s="16">
        <v>0</v>
      </c>
      <c r="H17" s="14">
        <f t="shared" si="4"/>
        <v>0</v>
      </c>
      <c r="I17" s="16">
        <v>5</v>
      </c>
      <c r="J17" s="16">
        <v>5</v>
      </c>
      <c r="K17" s="14">
        <f t="shared" si="5"/>
        <v>5</v>
      </c>
      <c r="L17" s="16"/>
      <c r="M17" s="16"/>
      <c r="N17" s="14"/>
      <c r="O17" s="16"/>
      <c r="P17" s="16"/>
      <c r="Q17" s="14"/>
      <c r="R17" s="16">
        <v>5</v>
      </c>
      <c r="S17" s="16">
        <v>5</v>
      </c>
      <c r="T17" s="14">
        <f t="shared" si="0"/>
        <v>5</v>
      </c>
      <c r="U17" s="16">
        <v>5</v>
      </c>
      <c r="V17" s="16">
        <v>5</v>
      </c>
      <c r="W17" s="14">
        <f t="shared" si="1"/>
        <v>5</v>
      </c>
      <c r="X17" s="16">
        <v>5</v>
      </c>
      <c r="Y17" s="16"/>
      <c r="Z17" s="14">
        <f t="shared" si="2"/>
        <v>0</v>
      </c>
      <c r="AA17" s="37">
        <f>(H17+K17+T17+W17)/4</f>
        <v>3.75</v>
      </c>
      <c r="AB17" s="15"/>
    </row>
    <row r="18" spans="1:28" ht="61.5" customHeight="1" x14ac:dyDescent="0.25">
      <c r="A18" s="41" t="s">
        <v>13</v>
      </c>
      <c r="B18" s="3" t="s">
        <v>46</v>
      </c>
      <c r="C18" s="16">
        <v>5</v>
      </c>
      <c r="D18" s="16">
        <v>5</v>
      </c>
      <c r="E18" s="14">
        <f t="shared" si="3"/>
        <v>5</v>
      </c>
      <c r="F18" s="16">
        <v>5</v>
      </c>
      <c r="G18" s="16">
        <v>0</v>
      </c>
      <c r="H18" s="14">
        <f t="shared" si="4"/>
        <v>0</v>
      </c>
      <c r="I18" s="16">
        <v>5</v>
      </c>
      <c r="J18" s="16">
        <v>0</v>
      </c>
      <c r="K18" s="14">
        <f t="shared" si="5"/>
        <v>0</v>
      </c>
      <c r="L18" s="16">
        <v>5</v>
      </c>
      <c r="M18" s="16">
        <v>0</v>
      </c>
      <c r="N18" s="14">
        <f t="shared" si="6"/>
        <v>0</v>
      </c>
      <c r="O18" s="16">
        <v>5</v>
      </c>
      <c r="P18" s="16">
        <v>5</v>
      </c>
      <c r="Q18" s="14">
        <f t="shared" si="7"/>
        <v>5</v>
      </c>
      <c r="R18" s="16">
        <v>5</v>
      </c>
      <c r="S18" s="16">
        <v>3</v>
      </c>
      <c r="T18" s="14">
        <f t="shared" si="0"/>
        <v>3</v>
      </c>
      <c r="U18" s="16">
        <v>5</v>
      </c>
      <c r="V18" s="16">
        <v>3</v>
      </c>
      <c r="W18" s="14">
        <f t="shared" si="1"/>
        <v>3</v>
      </c>
      <c r="X18" s="16">
        <v>5</v>
      </c>
      <c r="Y18" s="16"/>
      <c r="Z18" s="14">
        <f t="shared" si="2"/>
        <v>0</v>
      </c>
      <c r="AA18" s="37">
        <f>(E18+H18+K18+N18+Q18+T18+W18)/7</f>
        <v>2.2857142857142856</v>
      </c>
      <c r="AB18" s="15"/>
    </row>
    <row r="19" spans="1:28" ht="60.75" customHeight="1" x14ac:dyDescent="0.25">
      <c r="A19" s="22" t="s">
        <v>43</v>
      </c>
      <c r="B19" s="5" t="s">
        <v>45</v>
      </c>
      <c r="C19" s="16"/>
      <c r="D19" s="16"/>
      <c r="E19" s="14"/>
      <c r="F19" s="16"/>
      <c r="G19" s="16"/>
      <c r="H19" s="14"/>
      <c r="I19" s="16"/>
      <c r="J19" s="16"/>
      <c r="K19" s="14"/>
      <c r="L19" s="16"/>
      <c r="M19" s="16"/>
      <c r="N19" s="14"/>
      <c r="O19" s="16"/>
      <c r="P19" s="16"/>
      <c r="Q19" s="14"/>
      <c r="R19" s="16">
        <v>5</v>
      </c>
      <c r="S19" s="16">
        <v>0</v>
      </c>
      <c r="T19" s="14">
        <f t="shared" si="0"/>
        <v>0</v>
      </c>
      <c r="U19" s="16">
        <v>5</v>
      </c>
      <c r="V19" s="16">
        <v>0</v>
      </c>
      <c r="W19" s="14">
        <f t="shared" si="1"/>
        <v>0</v>
      </c>
      <c r="X19" s="16"/>
      <c r="Y19" s="16"/>
      <c r="Z19" s="14" t="e">
        <f t="shared" si="2"/>
        <v>#DIV/0!</v>
      </c>
      <c r="AA19" s="37">
        <f>(T19+W19)/2</f>
        <v>0</v>
      </c>
      <c r="AB19" s="15"/>
    </row>
    <row r="20" spans="1:28" ht="51" customHeight="1" x14ac:dyDescent="0.25">
      <c r="A20" s="22" t="s">
        <v>14</v>
      </c>
      <c r="B20" s="1" t="s">
        <v>44</v>
      </c>
      <c r="C20" s="16"/>
      <c r="D20" s="16"/>
      <c r="E20" s="14"/>
      <c r="F20" s="16"/>
      <c r="G20" s="16"/>
      <c r="H20" s="14"/>
      <c r="I20" s="16"/>
      <c r="J20" s="16"/>
      <c r="K20" s="14"/>
      <c r="L20" s="16"/>
      <c r="M20" s="16"/>
      <c r="N20" s="14"/>
      <c r="O20" s="16"/>
      <c r="P20" s="16"/>
      <c r="Q20" s="14"/>
      <c r="R20" s="16">
        <v>5</v>
      </c>
      <c r="S20" s="16">
        <v>0</v>
      </c>
      <c r="T20" s="14">
        <f t="shared" si="0"/>
        <v>0</v>
      </c>
      <c r="U20" s="16">
        <v>5</v>
      </c>
      <c r="V20" s="16">
        <v>0</v>
      </c>
      <c r="W20" s="14">
        <f t="shared" si="1"/>
        <v>0</v>
      </c>
      <c r="X20" s="16"/>
      <c r="Y20" s="16"/>
      <c r="Z20" s="14" t="e">
        <f t="shared" si="2"/>
        <v>#DIV/0!</v>
      </c>
      <c r="AA20" s="37">
        <f>(T20+W20)/2</f>
        <v>0</v>
      </c>
      <c r="AB20" s="15"/>
    </row>
    <row r="21" spans="1:28" x14ac:dyDescent="0.25">
      <c r="A21" s="43" t="s">
        <v>21</v>
      </c>
      <c r="B21" s="44"/>
      <c r="C21" s="17">
        <f>SUM(C6:C20)</f>
        <v>35</v>
      </c>
      <c r="D21" s="17">
        <f>SUM(D6:D20)</f>
        <v>21</v>
      </c>
      <c r="E21" s="23">
        <f>D21/C21*100</f>
        <v>60</v>
      </c>
      <c r="F21" s="17">
        <f>SUM(F6:F20)</f>
        <v>40</v>
      </c>
      <c r="G21" s="17">
        <f>SUM(G6:G20)</f>
        <v>10</v>
      </c>
      <c r="H21" s="23">
        <f t="shared" ref="H21" si="8">G21/F21*100</f>
        <v>25</v>
      </c>
      <c r="I21" s="17">
        <f>SUM(I6:I20)</f>
        <v>40</v>
      </c>
      <c r="J21" s="17">
        <f>SUM(J6:J20)</f>
        <v>30</v>
      </c>
      <c r="K21" s="23">
        <f>J21/I21*100</f>
        <v>75</v>
      </c>
      <c r="L21" s="17">
        <f>SUM(L6:L20)</f>
        <v>35</v>
      </c>
      <c r="M21" s="17">
        <f>SUM(M6:M20)</f>
        <v>16</v>
      </c>
      <c r="N21" s="23">
        <f>M21/L21*100</f>
        <v>45.714285714285715</v>
      </c>
      <c r="O21" s="17">
        <f>SUM(O6:O20)</f>
        <v>35</v>
      </c>
      <c r="P21" s="17">
        <f>SUM(P6:P20)</f>
        <v>23</v>
      </c>
      <c r="Q21" s="23">
        <f>P21/O21*100</f>
        <v>65.714285714285708</v>
      </c>
      <c r="R21" s="17">
        <f>SUM(R6:R20)</f>
        <v>75</v>
      </c>
      <c r="S21" s="17">
        <f>SUM(S6:S20)</f>
        <v>51</v>
      </c>
      <c r="T21" s="23">
        <f>S21/R21*100</f>
        <v>68</v>
      </c>
      <c r="U21" s="17">
        <f>SUM(U6:U20)</f>
        <v>75</v>
      </c>
      <c r="V21" s="17">
        <f>SUM(V6:V20)</f>
        <v>48</v>
      </c>
      <c r="W21" s="23">
        <f>V21/U21*100</f>
        <v>64</v>
      </c>
      <c r="X21" s="23"/>
      <c r="Y21" s="23"/>
      <c r="Z21" s="23"/>
      <c r="AA21" s="24">
        <f>(E21+H21+K21+N21+Q21+T21+W21)/7</f>
        <v>57.632653061224495</v>
      </c>
      <c r="AB21" s="15"/>
    </row>
    <row r="22" spans="1:28" ht="38.25" x14ac:dyDescent="0.25">
      <c r="A22" s="25"/>
      <c r="B22" s="26" t="s">
        <v>24</v>
      </c>
      <c r="C22" s="27"/>
      <c r="D22" s="27"/>
      <c r="E22" s="28" t="s">
        <v>26</v>
      </c>
      <c r="F22" s="27"/>
      <c r="G22" s="27"/>
      <c r="H22" s="28" t="s">
        <v>25</v>
      </c>
      <c r="I22" s="27"/>
      <c r="J22" s="27"/>
      <c r="K22" s="28" t="s">
        <v>26</v>
      </c>
      <c r="L22" s="27"/>
      <c r="M22" s="27"/>
      <c r="N22" s="28" t="s">
        <v>25</v>
      </c>
      <c r="O22" s="29"/>
      <c r="P22" s="29"/>
      <c r="Q22" s="28" t="s">
        <v>26</v>
      </c>
      <c r="R22" s="29"/>
      <c r="S22" s="29"/>
      <c r="T22" s="28" t="s">
        <v>26</v>
      </c>
      <c r="U22" s="29"/>
      <c r="V22" s="29"/>
      <c r="W22" s="28" t="s">
        <v>26</v>
      </c>
      <c r="X22" s="29"/>
      <c r="Y22" s="29"/>
      <c r="Z22" s="28" t="s">
        <v>26</v>
      </c>
      <c r="AA22" s="28" t="s">
        <v>26</v>
      </c>
      <c r="AB22" s="15"/>
    </row>
    <row r="23" spans="1:28" x14ac:dyDescent="0.25">
      <c r="A23" s="26"/>
      <c r="B23" s="10" t="s">
        <v>22</v>
      </c>
      <c r="C23" s="17"/>
      <c r="D23" s="17">
        <v>7</v>
      </c>
      <c r="E23" s="17"/>
      <c r="F23" s="17"/>
      <c r="G23" s="17">
        <v>8</v>
      </c>
      <c r="H23" s="17"/>
      <c r="I23" s="17"/>
      <c r="J23" s="17">
        <v>8</v>
      </c>
      <c r="K23" s="17"/>
      <c r="L23" s="17"/>
      <c r="M23" s="17">
        <v>7</v>
      </c>
      <c r="N23" s="17"/>
      <c r="O23" s="17"/>
      <c r="P23" s="17">
        <v>7</v>
      </c>
      <c r="Q23" s="17"/>
      <c r="R23" s="17"/>
      <c r="S23" s="17">
        <v>15</v>
      </c>
      <c r="T23" s="17"/>
      <c r="U23" s="17"/>
      <c r="V23" s="17">
        <v>15</v>
      </c>
      <c r="W23" s="17"/>
      <c r="X23" s="17"/>
      <c r="Y23" s="17"/>
      <c r="Z23" s="17"/>
      <c r="AA23" s="17"/>
      <c r="AB23" s="15"/>
    </row>
    <row r="24" spans="1:28" ht="30" x14ac:dyDescent="0.25">
      <c r="A24" s="21"/>
      <c r="B24" s="30" t="s">
        <v>23</v>
      </c>
      <c r="C24" s="16"/>
      <c r="D24" s="31">
        <f>D21/D23</f>
        <v>3</v>
      </c>
      <c r="E24" s="31"/>
      <c r="F24" s="31"/>
      <c r="G24" s="31">
        <f>G21/G23</f>
        <v>1.25</v>
      </c>
      <c r="H24" s="31"/>
      <c r="I24" s="31"/>
      <c r="J24" s="31">
        <f>J21/J23</f>
        <v>3.75</v>
      </c>
      <c r="K24" s="31"/>
      <c r="L24" s="31"/>
      <c r="M24" s="31">
        <f>M21/M23</f>
        <v>2.2857142857142856</v>
      </c>
      <c r="N24" s="31"/>
      <c r="O24" s="31"/>
      <c r="P24" s="31">
        <f>P21/P23</f>
        <v>3.2857142857142856</v>
      </c>
      <c r="Q24" s="31"/>
      <c r="R24" s="31"/>
      <c r="S24" s="31">
        <f>S21/S23</f>
        <v>3.4</v>
      </c>
      <c r="T24" s="31"/>
      <c r="U24" s="31"/>
      <c r="V24" s="31">
        <f>V21/V23</f>
        <v>3.2</v>
      </c>
      <c r="W24" s="31"/>
      <c r="X24" s="31"/>
      <c r="Y24" s="31"/>
      <c r="Z24" s="31"/>
      <c r="AA24" s="24">
        <f>(D24+G24+J24+M24+P24+S24+V24)/7</f>
        <v>2.881632653061224</v>
      </c>
      <c r="AB24" s="15"/>
    </row>
    <row r="25" spans="1:28" x14ac:dyDescent="0.25">
      <c r="AB25" s="15"/>
    </row>
    <row r="26" spans="1:28" x14ac:dyDescent="0.25">
      <c r="AB26" s="15"/>
    </row>
    <row r="27" spans="1:28" x14ac:dyDescent="0.25">
      <c r="AB27" s="32"/>
    </row>
    <row r="28" spans="1:28" x14ac:dyDescent="0.25">
      <c r="AB28" s="15"/>
    </row>
    <row r="29" spans="1:28" x14ac:dyDescent="0.25">
      <c r="AB29" s="33"/>
    </row>
    <row r="30" spans="1:28" x14ac:dyDescent="0.25">
      <c r="AB30" s="34"/>
    </row>
    <row r="31" spans="1:28" x14ac:dyDescent="0.25">
      <c r="AB31" s="35"/>
    </row>
    <row r="32" spans="1:28" x14ac:dyDescent="0.25">
      <c r="AB32" s="33"/>
    </row>
  </sheetData>
  <autoFilter ref="A5:AB5" xr:uid="{00000000-0001-0000-0100-000000000000}"/>
  <mergeCells count="11">
    <mergeCell ref="A2:AA2"/>
    <mergeCell ref="A4:A5"/>
    <mergeCell ref="C4:E4"/>
    <mergeCell ref="F4:H4"/>
    <mergeCell ref="I4:K4"/>
    <mergeCell ref="L4:N4"/>
    <mergeCell ref="A21:B21"/>
    <mergeCell ref="O4:Q4"/>
    <mergeCell ref="R4:T4"/>
    <mergeCell ref="U4:W4"/>
    <mergeCell ref="X4:Z4"/>
  </mergeCells>
  <pageMargins left="0.51181102362204722" right="0.31496062992125984" top="0.15748031496062992" bottom="0.35433070866141736" header="0.31496062992125984" footer="0.31496062992125984"/>
  <pageSetup paperSize="9" scale="5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2022-04-25T03:52:21Z</dcterms:modified>
</cp:coreProperties>
</file>